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MA\Desktop\CURSO FUNCIONES FINANCIERAS EXCEL\"/>
    </mc:Choice>
  </mc:AlternateContent>
  <bookViews>
    <workbookView xWindow="0" yWindow="0" windowWidth="20490" windowHeight="7740" activeTab="1"/>
  </bookViews>
  <sheets>
    <sheet name="SUPUESTO 1" sheetId="2" r:id="rId1"/>
    <sheet name="SUPUESTO 3"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B17" i="4"/>
  <c r="E22" i="2"/>
  <c r="E30" i="2"/>
  <c r="B33" i="2"/>
  <c r="E23" i="2"/>
  <c r="E13" i="4" l="1"/>
  <c r="B15" i="4" s="1"/>
  <c r="B23" i="2"/>
  <c r="E33" i="2"/>
  <c r="B31" i="2"/>
  <c r="E31" i="2"/>
  <c r="E29" i="2"/>
  <c r="E21" i="2"/>
  <c r="E17" i="4" l="1"/>
  <c r="E25" i="2" l="1"/>
  <c r="B25" i="2"/>
</calcChain>
</file>

<file path=xl/sharedStrings.xml><?xml version="1.0" encoding="utf-8"?>
<sst xmlns="http://schemas.openxmlformats.org/spreadsheetml/2006/main" count="38" uniqueCount="22">
  <si>
    <t>SUPUESTO PRÁCTICO 1</t>
  </si>
  <si>
    <t>SOLUCIÓN</t>
  </si>
  <si>
    <t>FECHA DE ADQUISICIÓN</t>
  </si>
  <si>
    <t>FECHA DE VENCIMIENTO</t>
  </si>
  <si>
    <t>TIPO DE INTERÉS</t>
  </si>
  <si>
    <t>TASA DE DESCUENTO</t>
  </si>
  <si>
    <t>PLAZO DE LA INVERSIÓN</t>
  </si>
  <si>
    <t>CAPITAL INVERTIDO</t>
  </si>
  <si>
    <t>Nº DE TITULOS</t>
  </si>
  <si>
    <t>VALOR DE AMORTIZACIÓN</t>
  </si>
  <si>
    <t>RENDIMIENTO INVERSIÓN</t>
  </si>
  <si>
    <t>Días</t>
  </si>
  <si>
    <t>CONOCIENDO EL TIPO DE INTERÉS (MERCADO ESPAÑOL)</t>
  </si>
  <si>
    <t>CONOCIENDO EL TIPO DE INTERÉS (MERCADO EEUU)</t>
  </si>
  <si>
    <t>NOMINAL DEL PAGARÉ</t>
  </si>
  <si>
    <t>VALOR EFECTIVO</t>
  </si>
  <si>
    <t>DESCUENTO COMERCIAL</t>
  </si>
  <si>
    <t>FECHA DESCUENTO</t>
  </si>
  <si>
    <t>DÍAS DE DESCUENTO</t>
  </si>
  <si>
    <t>SUPUESTO PRÁCTICO 3</t>
  </si>
  <si>
    <t>IMPORTE DE LA ADQUISICIÓN</t>
  </si>
  <si>
    <t>EFECTIVO RECIBIDO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</si>
</sst>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C0A]_-;\-* #,##0.00\ [$€-C0A]_-;_-* &quot;-&quot;??\ [$€-C0A]_-;_-@_-"/>
    <numFmt numFmtId="165" formatCode="0.000%"/>
    <numFmt numFmtId="168" formatCode="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sz val="10"/>
      <color theme="1"/>
      <name val="Trebuchet MS"/>
      <family val="2"/>
    </font>
    <font>
      <b/>
      <sz val="10"/>
      <color rgb="FFFF0000"/>
      <name val="Trebuchet MS"/>
      <family val="2"/>
    </font>
    <font>
      <b/>
      <sz val="12"/>
      <color theme="1"/>
      <name val="Calibri"/>
      <family val="2"/>
      <scheme val="minor"/>
    </font>
    <font>
      <b/>
      <sz val="12"/>
      <color theme="1"/>
      <name val="Trebuchet MS"/>
      <family val="2"/>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3" fillId="0" borderId="0" xfId="0" applyFont="1" applyAlignment="1">
      <alignment vertical="center"/>
    </xf>
    <xf numFmtId="0" fontId="2" fillId="0" borderId="0" xfId="0" applyFont="1"/>
    <xf numFmtId="0" fontId="4" fillId="0" borderId="0" xfId="0" applyFont="1" applyAlignment="1">
      <alignment vertical="center"/>
    </xf>
    <xf numFmtId="0" fontId="2" fillId="3" borderId="0" xfId="0" applyFont="1" applyFill="1"/>
    <xf numFmtId="0" fontId="0" fillId="3" borderId="0" xfId="0" applyFill="1"/>
    <xf numFmtId="164" fontId="0" fillId="0" borderId="0" xfId="0" applyNumberFormat="1" applyFill="1" applyProtection="1">
      <protection locked="0"/>
    </xf>
    <xf numFmtId="10" fontId="0" fillId="0" borderId="0" xfId="1" applyNumberFormat="1" applyFont="1" applyFill="1" applyProtection="1">
      <protection locked="0"/>
    </xf>
    <xf numFmtId="0" fontId="0" fillId="0" borderId="0" xfId="0" applyFill="1" applyProtection="1">
      <protection locked="0"/>
    </xf>
    <xf numFmtId="0" fontId="4" fillId="0" borderId="0" xfId="0" applyFont="1" applyAlignment="1">
      <alignment horizontal="center" vertical="center"/>
    </xf>
    <xf numFmtId="43" fontId="2" fillId="0" borderId="0" xfId="2" applyFont="1" applyFill="1" applyProtection="1">
      <protection locked="0"/>
    </xf>
    <xf numFmtId="9" fontId="2" fillId="0" borderId="0" xfId="1" applyFont="1" applyFill="1" applyAlignment="1" applyProtection="1">
      <alignment horizontal="center"/>
      <protection locked="0"/>
    </xf>
    <xf numFmtId="10" fontId="2" fillId="0" borderId="0" xfId="1" applyNumberFormat="1" applyFont="1" applyFill="1" applyAlignment="1" applyProtection="1">
      <alignment horizontal="center"/>
      <protection locked="0"/>
    </xf>
    <xf numFmtId="0" fontId="0" fillId="0" borderId="0" xfId="0" applyFill="1"/>
    <xf numFmtId="0" fontId="5" fillId="0" borderId="0" xfId="0" applyFont="1" applyAlignment="1">
      <alignment horizontal="center" vertical="center"/>
    </xf>
    <xf numFmtId="0" fontId="4" fillId="4" borderId="0" xfId="0" applyFont="1" applyFill="1" applyAlignment="1">
      <alignment horizontal="center" vertical="center"/>
    </xf>
    <xf numFmtId="14" fontId="2" fillId="0" borderId="0" xfId="1" applyNumberFormat="1" applyFont="1" applyFill="1" applyAlignment="1" applyProtection="1">
      <alignment horizontal="center"/>
      <protection locked="0"/>
    </xf>
    <xf numFmtId="165" fontId="2" fillId="0" borderId="0" xfId="1" applyNumberFormat="1" applyFont="1" applyFill="1" applyAlignment="1" applyProtection="1">
      <alignment horizontal="center"/>
      <protection locked="0"/>
    </xf>
    <xf numFmtId="2" fontId="0" fillId="0" borderId="0" xfId="0" applyNumberFormat="1"/>
    <xf numFmtId="0" fontId="0" fillId="0" borderId="0" xfId="0" applyNumberFormat="1" applyAlignment="1">
      <alignment horizontal="center"/>
    </xf>
    <xf numFmtId="43" fontId="0" fillId="0" borderId="0" xfId="2" applyFont="1"/>
    <xf numFmtId="10" fontId="2" fillId="0" borderId="0" xfId="1" applyNumberFormat="1" applyFont="1" applyFill="1" applyAlignment="1" applyProtection="1">
      <alignment horizontal="left"/>
      <protection locked="0"/>
    </xf>
    <xf numFmtId="165" fontId="2" fillId="0" borderId="0" xfId="1" applyNumberFormat="1" applyFont="1" applyFill="1" applyAlignment="1" applyProtection="1">
      <alignment horizontal="center"/>
    </xf>
    <xf numFmtId="0" fontId="0" fillId="0" borderId="0" xfId="0" applyNumberFormat="1" applyAlignment="1" applyProtection="1">
      <alignment horizontal="center"/>
      <protection locked="0"/>
    </xf>
    <xf numFmtId="0" fontId="6" fillId="0" borderId="0" xfId="0" applyFont="1" applyAlignment="1">
      <alignment horizontal="left"/>
    </xf>
    <xf numFmtId="0" fontId="7" fillId="0" borderId="0" xfId="0" applyFont="1" applyAlignment="1">
      <alignment horizontal="left" vertical="center"/>
    </xf>
    <xf numFmtId="43" fontId="2" fillId="2" borderId="0" xfId="2" applyFont="1" applyFill="1"/>
    <xf numFmtId="0" fontId="2" fillId="0" borderId="0" xfId="0" applyNumberFormat="1" applyFont="1" applyAlignment="1">
      <alignment horizontal="center"/>
    </xf>
    <xf numFmtId="14" fontId="2" fillId="5" borderId="0" xfId="1" applyNumberFormat="1" applyFont="1" applyFill="1" applyAlignment="1" applyProtection="1">
      <alignment horizontal="center"/>
      <protection locked="0"/>
    </xf>
    <xf numFmtId="165" fontId="2" fillId="5" borderId="0" xfId="1" applyNumberFormat="1" applyFont="1" applyFill="1" applyAlignment="1" applyProtection="1">
      <alignment horizontal="center"/>
      <protection locked="0"/>
    </xf>
    <xf numFmtId="43" fontId="2" fillId="5" borderId="0" xfId="2" applyFont="1" applyFill="1" applyProtection="1">
      <protection locked="0"/>
    </xf>
    <xf numFmtId="0" fontId="2" fillId="0" borderId="0" xfId="0" applyFont="1" applyFill="1" applyAlignment="1">
      <alignment horizontal="center"/>
    </xf>
    <xf numFmtId="43" fontId="2" fillId="2" borderId="0" xfId="2" applyFont="1" applyFill="1" applyAlignment="1" applyProtection="1">
      <alignment horizontal="center"/>
      <protection locked="0"/>
    </xf>
    <xf numFmtId="168" fontId="2" fillId="0" borderId="0" xfId="1" applyNumberFormat="1" applyFont="1" applyFill="1" applyAlignment="1" applyProtection="1">
      <alignment horizontal="center"/>
      <protection locked="0"/>
    </xf>
    <xf numFmtId="168" fontId="2" fillId="0" borderId="0" xfId="1" applyNumberFormat="1" applyFont="1" applyFill="1" applyAlignment="1" applyProtection="1">
      <alignment horizontal="center"/>
    </xf>
    <xf numFmtId="43" fontId="2" fillId="2" borderId="0" xfId="2" applyFont="1" applyFill="1" applyAlignment="1" applyProtection="1">
      <alignment horizont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600075</xdr:colOff>
      <xdr:row>23</xdr:row>
      <xdr:rowOff>104774</xdr:rowOff>
    </xdr:from>
    <xdr:to>
      <xdr:col>14</xdr:col>
      <xdr:colOff>285750</xdr:colOff>
      <xdr:row>43</xdr:row>
      <xdr:rowOff>152400</xdr:rowOff>
    </xdr:to>
    <mc:AlternateContent xmlns:mc="http://schemas.openxmlformats.org/markup-compatibility/2006">
      <mc:Choice xmlns:a14="http://schemas.microsoft.com/office/drawing/2010/main" Requires="a14">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PRECIO.DESCUENTO</a:t>
              </a:r>
              <a:r>
                <a:rPr lang="es-ES" sz="1100" b="1" baseline="0"/>
                <a:t> con sus argumentos correspondientes: FECHA DE ADQUISICIÓN DEL TITULO (celda B20), FECHA DE VENCIMIENTO DE TITULO (celda B21)  , TASA DE DESCUENTO (celda B23) y VALOR DE AMORTIZACIÓN (celda E23).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𝑑</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𝑖</m:t>
                            </m:r>
                          </m:num>
                          <m:den>
                            <m:r>
                              <a:rPr lang="es-ES" sz="1100" i="1">
                                <a:solidFill>
                                  <a:schemeClr val="dk1"/>
                                </a:solidFill>
                                <a:effectLst/>
                                <a:latin typeface="Cambria Math" panose="02040503050406030204" pitchFamily="18" charset="0"/>
                                <a:ea typeface="+mn-ea"/>
                                <a:cs typeface="+mn-cs"/>
                              </a:rPr>
                              <m:t>360</m:t>
                            </m:r>
                          </m:den>
                        </m:f>
                      </m:den>
                    </m:f>
                  </m:oMath>
                </m:oMathPara>
              </a14:m>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Choice>
      <mc:Fallback>
        <xdr:sp macro="" textlink="">
          <xdr:nvSpPr>
            <xdr:cNvPr id="2" name="CuadroTexto 1"/>
            <xdr:cNvSpPr txBox="1"/>
          </xdr:nvSpPr>
          <xdr:spPr>
            <a:xfrm>
              <a:off x="6819900" y="4486274"/>
              <a:ext cx="5781675" cy="385762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B25 hemos utilizado la función PRECIO.DESCUENTO</a:t>
              </a:r>
              <a:r>
                <a:rPr lang="es-ES" sz="1100" b="1" baseline="0"/>
                <a:t> con sus argumentos correspondientes: FECHA DE ADQUISICIÓN DEL TITULO (celda B20), FECHA DE VENCIMIENTO DE TITULO (celda B21)  , TASA DE DESCUENTO (celda B23) y VALOR DE AMORTIZACIÓN (celda E23).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Debemos tener en cuenta que la función estudiada está diseñada para aquellos mercados, por ejemplo en EEUU, que cotizan al descuento y publican directamente el tipo de descuento.</a:t>
              </a:r>
            </a:p>
            <a:p>
              <a:r>
                <a:rPr lang="es-ES" sz="1100">
                  <a:solidFill>
                    <a:schemeClr val="dk1"/>
                  </a:solidFill>
                  <a:effectLst/>
                  <a:latin typeface="+mn-lt"/>
                  <a:ea typeface="+mn-ea"/>
                  <a:cs typeface="+mn-cs"/>
                </a:rPr>
                <a:t>Para adaptar esta función al mercado español de Letras del Tesoro deberemos calcular el tipo de descuento “d” equivalente al tipo de interés “i” publicado en la subasta de los títulos. (celda B22), que es el datoo conocido por nosotros.</a:t>
              </a:r>
            </a:p>
            <a:p>
              <a:r>
                <a:rPr lang="es-ES" sz="1100">
                  <a:solidFill>
                    <a:schemeClr val="dk1"/>
                  </a:solidFill>
                  <a:effectLst/>
                  <a:latin typeface="+mn-lt"/>
                  <a:ea typeface="+mn-ea"/>
                  <a:cs typeface="+mn-cs"/>
                </a:rPr>
                <a:t>Para ello debemos refrescar nuestros conocimientos de matemática financiera y partir de la ecuación de </a:t>
              </a:r>
              <a:r>
                <a:rPr lang="es-ES" sz="1100" b="1" i="1">
                  <a:solidFill>
                    <a:schemeClr val="dk1"/>
                  </a:solidFill>
                  <a:effectLst/>
                  <a:latin typeface="+mn-lt"/>
                  <a:ea typeface="+mn-ea"/>
                  <a:cs typeface="+mn-cs"/>
                </a:rPr>
                <a:t>igualdad entre descuento comercial y descuento racional </a:t>
              </a:r>
              <a:r>
                <a:rPr lang="es-ES" sz="1100">
                  <a:solidFill>
                    <a:schemeClr val="dk1"/>
                  </a:solidFill>
                  <a:effectLst/>
                  <a:latin typeface="+mn-lt"/>
                  <a:ea typeface="+mn-ea"/>
                  <a:cs typeface="+mn-cs"/>
                </a:rPr>
                <a:t>(que funciona con tipos de interés). </a:t>
              </a:r>
            </a:p>
            <a:p>
              <a:pPr/>
              <a:r>
                <a:rPr lang="es-ES" sz="1100" i="0">
                  <a:solidFill>
                    <a:schemeClr val="dk1"/>
                  </a:solidFill>
                  <a:effectLst/>
                  <a:latin typeface="Cambria Math" panose="02040503050406030204" pitchFamily="18" charset="0"/>
                  <a:ea typeface="+mn-ea"/>
                  <a:cs typeface="+mn-cs"/>
                </a:rPr>
                <a:t>𝑑=𝑖/(1+𝑛.𝑖/360)</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Fórmula introducida en la celda B23</a:t>
              </a:r>
            </a:p>
            <a:p>
              <a:r>
                <a:rPr lang="es-ES" sz="1100">
                  <a:solidFill>
                    <a:schemeClr val="dk1"/>
                  </a:solidFill>
                  <a:effectLst/>
                  <a:latin typeface="+mn-lt"/>
                  <a:ea typeface="+mn-ea"/>
                  <a:cs typeface="+mn-cs"/>
                </a:rPr>
                <a:t>Ten en cuenta que el valor nominal de las letras del tesoro es de 1.000 euros.</a:t>
              </a:r>
            </a:p>
            <a:p>
              <a:r>
                <a:rPr lang="es-ES" sz="1100">
                  <a:solidFill>
                    <a:schemeClr val="dk1"/>
                  </a:solidFill>
                  <a:effectLst/>
                  <a:latin typeface="+mn-lt"/>
                  <a:ea typeface="+mn-ea"/>
                  <a:cs typeface="+mn-cs"/>
                </a:rPr>
                <a:t>Duración de la inversión: B21-B20</a:t>
              </a:r>
            </a:p>
            <a:p>
              <a:r>
                <a:rPr lang="es-ES" sz="1100">
                  <a:solidFill>
                    <a:schemeClr val="dk1"/>
                  </a:solidFill>
                  <a:effectLst/>
                  <a:latin typeface="+mn-lt"/>
                  <a:ea typeface="+mn-ea"/>
                  <a:cs typeface="+mn-cs"/>
                </a:rPr>
                <a:t>Importe de la inversión:  número de títulos x 1000 (nominal de cada título) x precio medio/100</a:t>
              </a:r>
            </a:p>
            <a:p>
              <a:r>
                <a:rPr lang="es-ES" sz="1100">
                  <a:solidFill>
                    <a:schemeClr val="dk1"/>
                  </a:solidFill>
                  <a:effectLst/>
                  <a:latin typeface="+mn-lt"/>
                  <a:ea typeface="+mn-ea"/>
                  <a:cs typeface="+mn-cs"/>
                </a:rPr>
                <a:t>Valor</a:t>
              </a:r>
              <a:r>
                <a:rPr lang="es-ES" sz="1100" baseline="0">
                  <a:solidFill>
                    <a:schemeClr val="dk1"/>
                  </a:solidFill>
                  <a:effectLst/>
                  <a:latin typeface="+mn-lt"/>
                  <a:ea typeface="+mn-ea"/>
                  <a:cs typeface="+mn-cs"/>
                </a:rPr>
                <a:t> de amortización: Número de títulos x nominal de cada título.</a:t>
              </a:r>
            </a:p>
            <a:p>
              <a:r>
                <a:rPr lang="es-ES" sz="1100" baseline="0">
                  <a:solidFill>
                    <a:schemeClr val="dk1"/>
                  </a:solidFill>
                  <a:effectLst/>
                  <a:latin typeface="+mn-lt"/>
                  <a:ea typeface="+mn-ea"/>
                  <a:cs typeface="+mn-cs"/>
                </a:rPr>
                <a:t>Rendimiento: Valor de amortización - Capital invertido</a:t>
              </a:r>
            </a:p>
            <a:p>
              <a:endParaRPr lang="es-ES" sz="1100">
                <a:solidFill>
                  <a:schemeClr val="dk1"/>
                </a:solidFill>
                <a:effectLst/>
                <a:latin typeface="+mn-lt"/>
                <a:ea typeface="+mn-ea"/>
                <a:cs typeface="+mn-cs"/>
              </a:endParaRPr>
            </a:p>
            <a:p>
              <a:pPr algn="l"/>
              <a:endParaRPr lang="es-ES" sz="1100" b="1"/>
            </a:p>
          </xdr:txBody>
        </xdr:sp>
      </mc:Fallback>
    </mc:AlternateContent>
    <xdr:clientData/>
  </xdr:twoCellAnchor>
  <xdr:twoCellAnchor>
    <xdr:from>
      <xdr:col>0</xdr:col>
      <xdr:colOff>85725</xdr:colOff>
      <xdr:row>1</xdr:row>
      <xdr:rowOff>161924</xdr:rowOff>
    </xdr:from>
    <xdr:to>
      <xdr:col>6</xdr:col>
      <xdr:colOff>438150</xdr:colOff>
      <xdr:row>16</xdr:row>
      <xdr:rowOff>38099</xdr:rowOff>
    </xdr:to>
    <xdr:sp macro="" textlink="">
      <xdr:nvSpPr>
        <xdr:cNvPr id="11" name="CuadroTexto 10"/>
        <xdr:cNvSpPr txBox="1"/>
      </xdr:nvSpPr>
      <xdr:spPr>
        <a:xfrm>
          <a:off x="85725" y="352424"/>
          <a:ext cx="6429375"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la subasta realizada el 23 de septiembre de 2014 nuestra empresa solicitó 60 letras del Tesoro en el tramo no competitivo. La dirección General del tesoro nos comunica que nos han adjudicado los 60 títulos. Los resultados de la subasta han sido los siguientes:</a:t>
          </a:r>
        </a:p>
        <a:p>
          <a:endParaRPr lang="es-ES" sz="1100" b="1">
            <a:solidFill>
              <a:schemeClr val="dk1"/>
            </a:solidFill>
            <a:effectLst/>
            <a:latin typeface="+mn-lt"/>
            <a:ea typeface="+mn-ea"/>
            <a:cs typeface="+mn-cs"/>
          </a:endParaRPr>
        </a:p>
        <a:p>
          <a:r>
            <a:rPr lang="es-ES" sz="1100" b="1">
              <a:solidFill>
                <a:schemeClr val="dk1"/>
              </a:solidFill>
              <a:effectLst/>
              <a:latin typeface="+mn-lt"/>
              <a:ea typeface="+mn-ea"/>
              <a:cs typeface="+mn-cs"/>
            </a:rPr>
            <a:t>Fecha de adquisición: 26 de septiembre de 2014</a:t>
          </a:r>
        </a:p>
        <a:p>
          <a:r>
            <a:rPr lang="es-ES" sz="1100" b="1">
              <a:solidFill>
                <a:schemeClr val="dk1"/>
              </a:solidFill>
              <a:effectLst/>
              <a:latin typeface="+mn-lt"/>
              <a:ea typeface="+mn-ea"/>
              <a:cs typeface="+mn-cs"/>
            </a:rPr>
            <a:t>Fecha de vencimiento: 12 de diciembre de 2014</a:t>
          </a:r>
        </a:p>
        <a:p>
          <a:r>
            <a:rPr lang="es-ES" sz="1100" b="1">
              <a:solidFill>
                <a:schemeClr val="dk1"/>
              </a:solidFill>
              <a:effectLst/>
              <a:latin typeface="+mn-lt"/>
              <a:ea typeface="+mn-ea"/>
              <a:cs typeface="+mn-cs"/>
            </a:rPr>
            <a:t>Tipo de interés medio: 0,056 %</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la página web del Tesoro Público podemos ver la subasta resultante del día 23 de septiembre de 2014. La puedes ver en la imagen</a:t>
          </a:r>
          <a:r>
            <a:rPr lang="es-ES" sz="1100" baseline="0">
              <a:solidFill>
                <a:schemeClr val="dk1"/>
              </a:solidFill>
              <a:effectLst/>
              <a:latin typeface="+mn-lt"/>
              <a:ea typeface="+mn-ea"/>
              <a:cs typeface="+mn-cs"/>
            </a:rPr>
            <a:t> de la derecha.</a:t>
          </a:r>
        </a:p>
        <a:p>
          <a:endParaRPr lang="es-ES" sz="1100" b="1" i="1" baseline="0">
            <a:solidFill>
              <a:schemeClr val="dk1"/>
            </a:solidFill>
            <a:effectLst/>
            <a:latin typeface="+mn-lt"/>
            <a:ea typeface="+mn-ea"/>
            <a:cs typeface="+mn-cs"/>
          </a:endParaRPr>
        </a:p>
        <a:p>
          <a:r>
            <a:rPr lang="es-ES" sz="1100" b="1" i="1" baseline="0">
              <a:solidFill>
                <a:schemeClr val="dk1"/>
              </a:solidFill>
              <a:effectLst/>
              <a:latin typeface="+mn-lt"/>
              <a:ea typeface="+mn-ea"/>
              <a:cs typeface="+mn-cs"/>
            </a:rPr>
            <a:t>Se pide:</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Calcular el importe a liquidar por la compra de los 60 títulos</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twoCellAnchor editAs="oneCell">
    <xdr:from>
      <xdr:col>6</xdr:col>
      <xdr:colOff>571500</xdr:colOff>
      <xdr:row>0</xdr:row>
      <xdr:rowOff>123825</xdr:rowOff>
    </xdr:from>
    <xdr:to>
      <xdr:col>14</xdr:col>
      <xdr:colOff>419100</xdr:colOff>
      <xdr:row>22</xdr:row>
      <xdr:rowOff>3175</xdr:rowOff>
    </xdr:to>
    <xdr:pic>
      <xdr:nvPicPr>
        <xdr:cNvPr id="6" name="Imagen 5"/>
        <xdr:cNvPicPr/>
      </xdr:nvPicPr>
      <xdr:blipFill>
        <a:blip xmlns:r="http://schemas.openxmlformats.org/officeDocument/2006/relationships" r:embed="rId1"/>
        <a:stretch>
          <a:fillRect/>
        </a:stretch>
      </xdr:blipFill>
      <xdr:spPr>
        <a:xfrm>
          <a:off x="6648450" y="123825"/>
          <a:ext cx="5943600" cy="4070350"/>
        </a:xfrm>
        <a:prstGeom prst="rect">
          <a:avLst/>
        </a:prstGeom>
      </xdr:spPr>
    </xdr:pic>
    <xdr:clientData/>
  </xdr:twoCellAnchor>
  <xdr:twoCellAnchor editAs="oneCell">
    <xdr:from>
      <xdr:col>2</xdr:col>
      <xdr:colOff>707918</xdr:colOff>
      <xdr:row>3</xdr:row>
      <xdr:rowOff>166855</xdr:rowOff>
    </xdr:from>
    <xdr:to>
      <xdr:col>4</xdr:col>
      <xdr:colOff>428625</xdr:colOff>
      <xdr:row>9</xdr:row>
      <xdr:rowOff>38100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98768" y="738355"/>
          <a:ext cx="1387582" cy="1014245"/>
        </a:xfrm>
        <a:prstGeom prst="rect">
          <a:avLst/>
        </a:prstGeom>
      </xdr:spPr>
    </xdr:pic>
    <xdr:clientData/>
  </xdr:twoCellAnchor>
  <xdr:twoCellAnchor>
    <xdr:from>
      <xdr:col>1</xdr:col>
      <xdr:colOff>76200</xdr:colOff>
      <xdr:row>23</xdr:row>
      <xdr:rowOff>57150</xdr:rowOff>
    </xdr:from>
    <xdr:to>
      <xdr:col>1</xdr:col>
      <xdr:colOff>923925</xdr:colOff>
      <xdr:row>25</xdr:row>
      <xdr:rowOff>142875</xdr:rowOff>
    </xdr:to>
    <xdr:sp macro="" textlink="">
      <xdr:nvSpPr>
        <xdr:cNvPr id="4" name="Elipse 3"/>
        <xdr:cNvSpPr/>
      </xdr:nvSpPr>
      <xdr:spPr>
        <a:xfrm>
          <a:off x="2095500" y="4438650"/>
          <a:ext cx="847725" cy="4667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799779</xdr:colOff>
      <xdr:row>13</xdr:row>
      <xdr:rowOff>28575</xdr:rowOff>
    </xdr:from>
    <xdr:to>
      <xdr:col>13</xdr:col>
      <xdr:colOff>114300</xdr:colOff>
      <xdr:row>23</xdr:row>
      <xdr:rowOff>125500</xdr:rowOff>
    </xdr:to>
    <xdr:cxnSp macro="">
      <xdr:nvCxnSpPr>
        <xdr:cNvPr id="8" name="Conector recto de flecha 7"/>
        <xdr:cNvCxnSpPr>
          <a:stCxn id="4" idx="7"/>
        </xdr:cNvCxnSpPr>
      </xdr:nvCxnSpPr>
      <xdr:spPr>
        <a:xfrm flipV="1">
          <a:off x="2819079" y="2505075"/>
          <a:ext cx="8849046" cy="2001925"/>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17</xdr:row>
      <xdr:rowOff>142876</xdr:rowOff>
    </xdr:from>
    <xdr:to>
      <xdr:col>12</xdr:col>
      <xdr:colOff>295276</xdr:colOff>
      <xdr:row>23</xdr:row>
      <xdr:rowOff>180975</xdr:rowOff>
    </xdr:to>
    <xdr:sp macro="" textlink="">
      <xdr:nvSpPr>
        <xdr:cNvPr id="3" name="CuadroTexto 2"/>
        <xdr:cNvSpPr txBox="1"/>
      </xdr:nvSpPr>
      <xdr:spPr>
        <a:xfrm>
          <a:off x="95251" y="3543301"/>
          <a:ext cx="11410950" cy="118109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 B17 hemos utilizado la función PRECIO.DESCUENTO</a:t>
          </a:r>
          <a:r>
            <a:rPr lang="es-ES" sz="1100" b="1" baseline="0"/>
            <a:t> con sus argumentos correspondientes: FECHA DE DESCUENTO DEL PAGARÉ (celda B14), FECHA DE VENCIMIENTO DEL PAGARÉ (celda B15) , </a:t>
          </a:r>
          <a:r>
            <a:rPr lang="es-ES" sz="1100" b="1" baseline="0">
              <a:solidFill>
                <a:schemeClr val="dk1"/>
              </a:solidFill>
              <a:effectLst/>
              <a:latin typeface="+mn-lt"/>
              <a:ea typeface="+mn-ea"/>
              <a:cs typeface="+mn-cs"/>
            </a:rPr>
            <a:t>TASA DE DESCUENTO (celda B14) y </a:t>
          </a:r>
          <a:r>
            <a:rPr lang="es-ES" sz="1100" b="1" baseline="0"/>
            <a:t>VALOR DE REEMBOLSO (celdaB11) .  Según el resultado que nos devuelve la función yo recibiré de efectivo 2,420,82 euros,  resultado que tenemos en la celda (E17). Y en la celda E 17 tenemos el descuento total (intereses) que conlleva la operación financiera. Lógicamente no hemos tenido en cuenta las comisiones y otros gastos que Gestión Bank pueda cargar.</a:t>
          </a:r>
        </a:p>
        <a:p>
          <a:pPr algn="l"/>
          <a:endParaRPr lang="es-ES" sz="1100" b="1" baseline="0">
            <a:solidFill>
              <a:schemeClr val="dk1"/>
            </a:solidFill>
            <a:effectLst/>
            <a:latin typeface="+mn-lt"/>
            <a:ea typeface="+mn-ea"/>
            <a:cs typeface="+mn-cs"/>
          </a:endParaRPr>
        </a:p>
        <a:p>
          <a:endParaRPr lang="es-ES" sz="1100">
            <a:solidFill>
              <a:schemeClr val="dk1"/>
            </a:solidFill>
            <a:effectLst/>
            <a:latin typeface="+mn-lt"/>
            <a:ea typeface="+mn-ea"/>
            <a:cs typeface="+mn-cs"/>
          </a:endParaRPr>
        </a:p>
        <a:p>
          <a:pPr algn="l"/>
          <a:endParaRPr lang="es-ES" sz="1100" b="1"/>
        </a:p>
      </xdr:txBody>
    </xdr:sp>
    <xdr:clientData/>
  </xdr:twoCellAnchor>
  <xdr:twoCellAnchor>
    <xdr:from>
      <xdr:col>0</xdr:col>
      <xdr:colOff>85725</xdr:colOff>
      <xdr:row>1</xdr:row>
      <xdr:rowOff>161924</xdr:rowOff>
    </xdr:from>
    <xdr:to>
      <xdr:col>4</xdr:col>
      <xdr:colOff>666750</xdr:colOff>
      <xdr:row>6</xdr:row>
      <xdr:rowOff>66675</xdr:rowOff>
    </xdr:to>
    <xdr:sp macro="" textlink="">
      <xdr:nvSpPr>
        <xdr:cNvPr id="4" name="CuadroTexto 3"/>
        <xdr:cNvSpPr txBox="1"/>
      </xdr:nvSpPr>
      <xdr:spPr>
        <a:xfrm>
          <a:off x="85725" y="352424"/>
          <a:ext cx="541972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El 7 de enero de 2013 una empresa descuenta en Gestión Bank un pagaré de 2,458 euros de valor nominal y cuya fecha de vencimiento es el 25 de Febrero de 2015. ¿Qué efectivo recibirá hoy del banco por el descuento del pagaré si</a:t>
          </a:r>
          <a:r>
            <a:rPr lang="es-ES" sz="1100" baseline="0">
              <a:solidFill>
                <a:schemeClr val="dk1"/>
              </a:solidFill>
              <a:effectLst/>
              <a:latin typeface="+mn-lt"/>
              <a:ea typeface="+mn-ea"/>
              <a:cs typeface="+mn-cs"/>
            </a:rPr>
            <a:t> el banco aplica una tasa de descuento del 8,25 %?</a:t>
          </a:r>
          <a:r>
            <a:rPr lang="es-ES" sz="1100">
              <a:solidFill>
                <a:schemeClr val="dk1"/>
              </a:solidFill>
              <a:effectLst/>
              <a:latin typeface="+mn-lt"/>
              <a:ea typeface="+mn-ea"/>
              <a:cs typeface="+mn-cs"/>
            </a:rPr>
            <a:t>.</a:t>
          </a:r>
        </a:p>
        <a:p>
          <a:endParaRPr lang="es-ES" sz="1100">
            <a:solidFill>
              <a:schemeClr val="dk1"/>
            </a:solidFill>
            <a:effectLst/>
            <a:latin typeface="+mn-lt"/>
            <a:ea typeface="+mn-ea"/>
            <a:cs typeface="+mn-cs"/>
          </a:endParaRPr>
        </a:p>
      </xdr:txBody>
    </xdr:sp>
    <xdr:clientData/>
  </xdr:twoCellAnchor>
  <xdr:twoCellAnchor editAs="oneCell">
    <xdr:from>
      <xdr:col>5</xdr:col>
      <xdr:colOff>76200</xdr:colOff>
      <xdr:row>0</xdr:row>
      <xdr:rowOff>60372</xdr:rowOff>
    </xdr:from>
    <xdr:to>
      <xdr:col>12</xdr:col>
      <xdr:colOff>408540</xdr:colOff>
      <xdr:row>13</xdr:row>
      <xdr:rowOff>28112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25" y="60372"/>
          <a:ext cx="5666340" cy="25299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opLeftCell="A7" workbookViewId="0">
      <selection activeCell="G26" sqref="G26"/>
    </sheetView>
  </sheetViews>
  <sheetFormatPr baseColWidth="10" defaultRowHeight="15" x14ac:dyDescent="0.25"/>
  <cols>
    <col min="1" max="1" width="30.28515625" customWidth="1"/>
    <col min="2" max="2" width="14.5703125" customWidth="1"/>
    <col min="4" max="4" width="13.5703125" customWidth="1"/>
    <col min="5" max="5" width="14" customWidth="1"/>
  </cols>
  <sheetData>
    <row r="1" spans="1:5" x14ac:dyDescent="0.25">
      <c r="A1" s="4" t="s">
        <v>0</v>
      </c>
      <c r="B1" s="4"/>
      <c r="C1" s="5"/>
      <c r="D1" s="5"/>
      <c r="E1" s="5"/>
    </row>
    <row r="2" spans="1:5" x14ac:dyDescent="0.25">
      <c r="A2" s="3"/>
    </row>
    <row r="3" spans="1:5" x14ac:dyDescent="0.25">
      <c r="A3" s="1"/>
    </row>
    <row r="4" spans="1:5" x14ac:dyDescent="0.25">
      <c r="A4" s="3"/>
      <c r="B4" s="2"/>
      <c r="C4" s="2"/>
      <c r="D4" s="2"/>
    </row>
    <row r="5" spans="1:5" x14ac:dyDescent="0.25">
      <c r="A5" s="3"/>
      <c r="B5" s="2"/>
      <c r="C5" s="2"/>
      <c r="D5" s="2"/>
    </row>
    <row r="6" spans="1:5" x14ac:dyDescent="0.25">
      <c r="A6" s="3"/>
      <c r="B6" s="2"/>
      <c r="C6" s="2"/>
      <c r="D6" s="2"/>
    </row>
    <row r="7" spans="1:5" x14ac:dyDescent="0.25">
      <c r="A7" s="1"/>
    </row>
    <row r="8" spans="1:5" x14ac:dyDescent="0.25">
      <c r="A8" s="1"/>
    </row>
    <row r="9" spans="1:5" x14ac:dyDescent="0.25">
      <c r="A9" s="1"/>
    </row>
    <row r="10" spans="1:5" x14ac:dyDescent="0.25">
      <c r="A10" s="31"/>
      <c r="B10" s="31"/>
      <c r="C10" s="31"/>
      <c r="D10" s="31"/>
      <c r="E10" s="31"/>
    </row>
    <row r="11" spans="1:5" x14ac:dyDescent="0.25">
      <c r="A11" s="3"/>
      <c r="B11" s="2"/>
      <c r="E11" s="6"/>
    </row>
    <row r="12" spans="1:5" x14ac:dyDescent="0.25">
      <c r="A12" s="3"/>
      <c r="B12" s="10"/>
      <c r="E12" s="6"/>
    </row>
    <row r="13" spans="1:5" x14ac:dyDescent="0.25">
      <c r="A13" s="3"/>
      <c r="B13" s="11"/>
      <c r="C13" s="2"/>
      <c r="D13" s="2"/>
      <c r="E13" s="7"/>
    </row>
    <row r="14" spans="1:5" x14ac:dyDescent="0.25">
      <c r="A14" s="9"/>
      <c r="B14" s="12"/>
      <c r="C14" s="2"/>
      <c r="D14" s="2"/>
      <c r="E14" s="8"/>
    </row>
    <row r="15" spans="1:5" x14ac:dyDescent="0.25">
      <c r="A15" s="9"/>
      <c r="B15" s="12"/>
      <c r="C15" s="2"/>
      <c r="D15" s="2"/>
      <c r="E15" s="8"/>
    </row>
    <row r="16" spans="1:5" x14ac:dyDescent="0.25">
      <c r="A16" s="9"/>
      <c r="B16" s="12"/>
      <c r="C16" s="2"/>
      <c r="D16" s="2"/>
      <c r="E16" s="6"/>
    </row>
    <row r="17" spans="1:6" x14ac:dyDescent="0.25">
      <c r="B17" s="12"/>
      <c r="C17" s="2"/>
      <c r="D17" s="2"/>
      <c r="E17" s="6"/>
    </row>
    <row r="18" spans="1:6" x14ac:dyDescent="0.25">
      <c r="A18" s="14" t="s">
        <v>1</v>
      </c>
      <c r="B18" s="21" t="s">
        <v>12</v>
      </c>
    </row>
    <row r="19" spans="1:6" x14ac:dyDescent="0.25">
      <c r="A19" s="9"/>
      <c r="B19" s="12"/>
      <c r="D19" s="2"/>
    </row>
    <row r="20" spans="1:6" x14ac:dyDescent="0.25">
      <c r="A20" s="9" t="s">
        <v>2</v>
      </c>
      <c r="B20" s="16">
        <v>41908</v>
      </c>
      <c r="C20" s="2" t="s">
        <v>8</v>
      </c>
      <c r="E20" s="23">
        <v>60</v>
      </c>
    </row>
    <row r="21" spans="1:6" x14ac:dyDescent="0.25">
      <c r="A21" s="9" t="s">
        <v>3</v>
      </c>
      <c r="B21" s="16">
        <v>41985</v>
      </c>
      <c r="C21" s="2" t="s">
        <v>6</v>
      </c>
      <c r="E21" s="19">
        <f>B21-B20</f>
        <v>77</v>
      </c>
      <c r="F21" t="s">
        <v>11</v>
      </c>
    </row>
    <row r="22" spans="1:6" x14ac:dyDescent="0.25">
      <c r="A22" s="9" t="s">
        <v>4</v>
      </c>
      <c r="B22" s="33">
        <v>5.5999999999999995E-4</v>
      </c>
      <c r="C22" s="2" t="s">
        <v>7</v>
      </c>
      <c r="E22" s="20">
        <f>B25</f>
        <v>59992.907516188614</v>
      </c>
    </row>
    <row r="23" spans="1:6" x14ac:dyDescent="0.25">
      <c r="A23" s="9" t="s">
        <v>5</v>
      </c>
      <c r="B23" s="34">
        <f>IF(B22="","",B22/(1+(E21*B22/360)))</f>
        <v>5.5993293247764324E-4</v>
      </c>
      <c r="C23" s="2" t="s">
        <v>9</v>
      </c>
      <c r="E23" s="20">
        <f>E20*1000</f>
        <v>60000</v>
      </c>
    </row>
    <row r="24" spans="1:6" x14ac:dyDescent="0.25">
      <c r="A24" s="9"/>
      <c r="B24" s="12"/>
      <c r="E24" s="18"/>
    </row>
    <row r="25" spans="1:6" x14ac:dyDescent="0.25">
      <c r="A25" s="15" t="s">
        <v>20</v>
      </c>
      <c r="B25" s="32">
        <f>PRICEDISC(B20,B21,B23,E23)</f>
        <v>59992.907516188614</v>
      </c>
      <c r="C25" t="s">
        <v>10</v>
      </c>
      <c r="E25" s="20">
        <f>E23-E22</f>
        <v>7.092483811386046</v>
      </c>
    </row>
    <row r="26" spans="1:6" x14ac:dyDescent="0.25">
      <c r="A26" s="9"/>
      <c r="B26" s="12"/>
    </row>
    <row r="27" spans="1:6" x14ac:dyDescent="0.25">
      <c r="A27" s="9"/>
      <c r="B27" s="21" t="s">
        <v>13</v>
      </c>
    </row>
    <row r="28" spans="1:6" x14ac:dyDescent="0.25">
      <c r="A28" s="9" t="s">
        <v>2</v>
      </c>
      <c r="B28" s="16">
        <v>41908</v>
      </c>
      <c r="C28" s="2" t="s">
        <v>8</v>
      </c>
      <c r="E28" s="19">
        <v>60</v>
      </c>
    </row>
    <row r="29" spans="1:6" x14ac:dyDescent="0.25">
      <c r="A29" s="9" t="s">
        <v>3</v>
      </c>
      <c r="B29" s="16">
        <v>41985</v>
      </c>
      <c r="C29" s="2" t="s">
        <v>6</v>
      </c>
      <c r="E29" s="19">
        <f>B29-B28</f>
        <v>77</v>
      </c>
      <c r="F29" t="s">
        <v>11</v>
      </c>
    </row>
    <row r="30" spans="1:6" x14ac:dyDescent="0.25">
      <c r="A30" s="9" t="s">
        <v>5</v>
      </c>
      <c r="B30" s="17">
        <v>5.9999999999999995E-4</v>
      </c>
      <c r="C30" s="2" t="s">
        <v>7</v>
      </c>
      <c r="E30" s="20">
        <f>B33</f>
        <v>59992.4</v>
      </c>
    </row>
    <row r="31" spans="1:6" x14ac:dyDescent="0.25">
      <c r="A31" s="9" t="s">
        <v>4</v>
      </c>
      <c r="B31" s="22">
        <f>IF(B30="","",B30/(1-E29*B30/360))</f>
        <v>6.0007700988293493E-4</v>
      </c>
      <c r="C31" s="2" t="s">
        <v>9</v>
      </c>
      <c r="E31" s="20">
        <f>E28*1000</f>
        <v>60000</v>
      </c>
    </row>
    <row r="32" spans="1:6" x14ac:dyDescent="0.25">
      <c r="B32" s="13"/>
    </row>
    <row r="33" spans="1:5" x14ac:dyDescent="0.25">
      <c r="A33" s="15" t="s">
        <v>20</v>
      </c>
      <c r="B33" s="32">
        <f>PRICEDISC(B28,B29,B30,E31)</f>
        <v>59992.4</v>
      </c>
      <c r="C33" t="s">
        <v>10</v>
      </c>
      <c r="E33" s="20">
        <f>E31-E30</f>
        <v>7.5999999999985448</v>
      </c>
    </row>
  </sheetData>
  <sheetProtection sheet="1" objects="1" scenarios="1"/>
  <mergeCells count="1">
    <mergeCell ref="A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tabSelected="1" workbookViewId="0">
      <selection activeCell="E17" sqref="E17"/>
    </sheetView>
  </sheetViews>
  <sheetFormatPr baseColWidth="10" defaultRowHeight="15" x14ac:dyDescent="0.25"/>
  <cols>
    <col min="1" max="1" width="30.28515625" customWidth="1"/>
    <col min="2" max="2" width="14.5703125" customWidth="1"/>
    <col min="3" max="3" width="14.140625" customWidth="1"/>
    <col min="4" max="4" width="13.5703125" customWidth="1"/>
    <col min="5" max="5" width="15.5703125" bestFit="1" customWidth="1"/>
  </cols>
  <sheetData>
    <row r="1" spans="1:6" x14ac:dyDescent="0.25">
      <c r="A1" s="4" t="s">
        <v>19</v>
      </c>
      <c r="B1" s="4"/>
      <c r="C1" s="5"/>
      <c r="D1" s="5"/>
      <c r="E1" s="5"/>
    </row>
    <row r="2" spans="1:6" x14ac:dyDescent="0.25">
      <c r="A2" s="3"/>
    </row>
    <row r="3" spans="1:6" x14ac:dyDescent="0.25">
      <c r="A3" s="1"/>
    </row>
    <row r="4" spans="1:6" x14ac:dyDescent="0.25">
      <c r="A4" s="3"/>
      <c r="B4" s="2"/>
      <c r="C4" s="2"/>
      <c r="D4" s="2"/>
    </row>
    <row r="5" spans="1:6" x14ac:dyDescent="0.25">
      <c r="A5" s="3"/>
      <c r="B5" s="2"/>
      <c r="C5" s="2"/>
      <c r="D5" s="2"/>
    </row>
    <row r="6" spans="1:6" x14ac:dyDescent="0.25">
      <c r="A6" s="3"/>
      <c r="B6" s="2"/>
      <c r="C6" s="2"/>
      <c r="D6" s="2"/>
    </row>
    <row r="7" spans="1:6" x14ac:dyDescent="0.25">
      <c r="A7" s="1"/>
    </row>
    <row r="8" spans="1:6" x14ac:dyDescent="0.25">
      <c r="B8" s="12"/>
      <c r="C8" s="2"/>
      <c r="D8" s="2"/>
      <c r="E8" s="6"/>
    </row>
    <row r="9" spans="1:6" x14ac:dyDescent="0.25">
      <c r="A9" s="14" t="s">
        <v>1</v>
      </c>
      <c r="B9" s="21"/>
    </row>
    <row r="10" spans="1:6" x14ac:dyDescent="0.25">
      <c r="A10" s="9"/>
      <c r="B10" s="21"/>
    </row>
    <row r="11" spans="1:6" ht="15.75" x14ac:dyDescent="0.25">
      <c r="A11" s="24" t="s">
        <v>14</v>
      </c>
      <c r="B11" s="30">
        <v>2458</v>
      </c>
    </row>
    <row r="12" spans="1:6" ht="18" x14ac:dyDescent="0.25">
      <c r="A12" s="25" t="s">
        <v>17</v>
      </c>
      <c r="B12" s="28">
        <v>41275</v>
      </c>
      <c r="C12" s="2"/>
      <c r="E12" s="19"/>
    </row>
    <row r="13" spans="1:6" ht="18" x14ac:dyDescent="0.25">
      <c r="A13" s="25" t="s">
        <v>3</v>
      </c>
      <c r="B13" s="28">
        <v>41340</v>
      </c>
      <c r="C13" s="2" t="s">
        <v>18</v>
      </c>
      <c r="E13" s="27">
        <f>B13-B12</f>
        <v>65</v>
      </c>
      <c r="F13" t="s">
        <v>11</v>
      </c>
    </row>
    <row r="14" spans="1:6" ht="18" x14ac:dyDescent="0.25">
      <c r="A14" s="25" t="s">
        <v>5</v>
      </c>
      <c r="B14" s="29">
        <v>8.2500000000000004E-2</v>
      </c>
      <c r="C14" s="2" t="s">
        <v>15</v>
      </c>
      <c r="E14" s="26">
        <f>B17</f>
        <v>2420.8227499999998</v>
      </c>
    </row>
    <row r="15" spans="1:6" ht="18" x14ac:dyDescent="0.25">
      <c r="A15" s="25" t="s">
        <v>4</v>
      </c>
      <c r="B15" s="22">
        <f>IF(B14="","",B14/(1-E13*B14/360))</f>
        <v>8.3747488632758812E-2</v>
      </c>
    </row>
    <row r="16" spans="1:6" x14ac:dyDescent="0.25">
      <c r="B16" s="13"/>
    </row>
    <row r="17" spans="1:5" x14ac:dyDescent="0.25">
      <c r="A17" s="15" t="s">
        <v>21</v>
      </c>
      <c r="B17" s="35">
        <f>PRICEDISC(B12,B13,B14,B11)</f>
        <v>2420.8227499999998</v>
      </c>
      <c r="C17" s="2" t="s">
        <v>16</v>
      </c>
      <c r="E17" s="26">
        <f>B11-E14</f>
        <v>37.177250000000186</v>
      </c>
    </row>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SUPUESTO 1</vt:lpstr>
      <vt:lpstr>SUPUESTO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dcterms:created xsi:type="dcterms:W3CDTF">2014-08-16T10:59:33Z</dcterms:created>
  <dcterms:modified xsi:type="dcterms:W3CDTF">2014-10-09T15:32:25Z</dcterms:modified>
</cp:coreProperties>
</file>