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MA\Desktop\CURSO FUNCIONES FINANCIERAS EXCEL\"/>
    </mc:Choice>
  </mc:AlternateContent>
  <bookViews>
    <workbookView xWindow="0" yWindow="0" windowWidth="20490" windowHeight="7740" activeTab="3"/>
  </bookViews>
  <sheets>
    <sheet name="SUPUESTO 1" sheetId="2" r:id="rId1"/>
    <sheet name="SUPUESTO 2" sheetId="1" r:id="rId2"/>
    <sheet name="SUPUESTO 3" sheetId="3" r:id="rId3"/>
    <sheet name="SUPUESTO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B20" i="4"/>
  <c r="B16" i="3"/>
  <c r="E18" i="2"/>
  <c r="B20" i="2" s="1"/>
  <c r="E18" i="1" l="1"/>
  <c r="B20" i="1" s="1"/>
</calcChain>
</file>

<file path=xl/sharedStrings.xml><?xml version="1.0" encoding="utf-8"?>
<sst xmlns="http://schemas.openxmlformats.org/spreadsheetml/2006/main" count="56" uniqueCount="40">
  <si>
    <t>La red de concesionarios SEAT ofrece en la compra de modelo LEÓN SC, que tiene un precio venta al público de 14.670 euros una financiación a través de su financiera SEAT, la siguiente financiación:</t>
  </si>
  <si>
    <t>Entrada 2.300 euros</t>
  </si>
  <si>
    <t>Número de cuotas mensuales: 60</t>
  </si>
  <si>
    <t>Tipo de interés nominal: 6 %</t>
  </si>
  <si>
    <t>Gastos de estudio en efectivo: 220 euros.</t>
  </si>
  <si>
    <t>Gastos de apertura en efectivo: 220 euros.</t>
  </si>
  <si>
    <t>Debemos determinar el importe de las cuotas mensuales utilizando la función PAGO estudiada.</t>
  </si>
  <si>
    <t>Dicha oferta se mantendrá hasta el 20 de septiembre de 2014.</t>
  </si>
  <si>
    <t>SUPUESTO PRÁCTICO 1</t>
  </si>
  <si>
    <t>PRECIO VENTA AL PÚBLICO DEL VEHÍCULO</t>
  </si>
  <si>
    <t>ENTRADA AL CONTADO</t>
  </si>
  <si>
    <t>TIPO DE INTERES NOMINAL</t>
  </si>
  <si>
    <t>NUMERO DE CUOTAS</t>
  </si>
  <si>
    <t>NUMERO DE CUOTAS AL AÑO</t>
  </si>
  <si>
    <t>CAPITAL A FINANCIAR</t>
  </si>
  <si>
    <t>PAGO</t>
  </si>
  <si>
    <t>HOJA DE CÁLCULO</t>
  </si>
  <si>
    <t>SOLUCIÓN</t>
  </si>
  <si>
    <t>El Banco Sabadell-Cam en la compra de una motocicleta  Dukati Monster 821 que tiene un precio de venta al público de 10,490 euros ofrece las siguientes condiciones de financiación sin entrada:</t>
  </si>
  <si>
    <t>Sin entrada</t>
  </si>
  <si>
    <t>Número de cuotas mensuales: 40</t>
  </si>
  <si>
    <t>Dicha oferta se mantendrá hasta el 20 de octubre de 2014.</t>
  </si>
  <si>
    <t>Tipo de interés nominal: 9 %</t>
  </si>
  <si>
    <t>SUPUESTO PRÁCTICO 2</t>
  </si>
  <si>
    <t>SUPUESTO PRÁCTICO 3</t>
  </si>
  <si>
    <t>Nº TOTAL DE IMPOSICIONES:</t>
  </si>
  <si>
    <t>Nº DE IMPOSICIONES AL AÑO:</t>
  </si>
  <si>
    <t>PREPAGABLE O POSPAGABLE:</t>
  </si>
  <si>
    <t>IMPOSICIÓN:</t>
  </si>
  <si>
    <t>CAPITAL A CONSTITUIR:</t>
  </si>
  <si>
    <t>TIPO DE INTERES NOMINAL:</t>
  </si>
  <si>
    <t>SUPUESTO PRÁCTICO 4</t>
  </si>
  <si>
    <t>PRECIO VENTA AL PÚBLICO DEL BIEN A FINANCIAR:</t>
  </si>
  <si>
    <t>NUMERO TOTAL DE CUOTAS</t>
  </si>
  <si>
    <t>TIPO DE IVA</t>
  </si>
  <si>
    <t>CUOTA SIN IVA</t>
  </si>
  <si>
    <t>CUOTA CON IVA</t>
  </si>
  <si>
    <t>https://empresas.bankinter.com/www/es-es/cgi/empresas+cuentas+leasing+simulador</t>
  </si>
  <si>
    <t>PREPAGABLE O POSPAGABLE (1/0)</t>
  </si>
  <si>
    <t>ENLACE AL SIMULADOR BANKINTER DE LEASING EN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</si>
</sst>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164" fontId="0" fillId="3" borderId="0" xfId="0" applyNumberFormat="1" applyFill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8" fontId="2" fillId="2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4" fillId="5" borderId="0" xfId="0" applyFont="1" applyFill="1" applyAlignment="1">
      <alignment vertical="center"/>
    </xf>
    <xf numFmtId="0" fontId="5" fillId="0" borderId="0" xfId="2"/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0" fillId="3" borderId="0" xfId="0" applyNumberFormat="1" applyFill="1" applyProtection="1">
      <protection locked="0"/>
    </xf>
    <xf numFmtId="10" fontId="0" fillId="3" borderId="0" xfId="1" applyNumberFormat="1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NumberFormat="1" applyFill="1" applyProtection="1">
      <protection locked="0"/>
    </xf>
    <xf numFmtId="9" fontId="0" fillId="3" borderId="0" xfId="1" applyFont="1" applyFill="1" applyProtection="1"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jpe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142875</xdr:rowOff>
    </xdr:from>
    <xdr:to>
      <xdr:col>5</xdr:col>
      <xdr:colOff>714375</xdr:colOff>
      <xdr:row>28</xdr:row>
      <xdr:rowOff>85725</xdr:rowOff>
    </xdr:to>
    <xdr:sp macro="" textlink="">
      <xdr:nvSpPr>
        <xdr:cNvPr id="2" name="CuadroTexto 1"/>
        <xdr:cNvSpPr txBox="1"/>
      </xdr:nvSpPr>
      <xdr:spPr>
        <a:xfrm>
          <a:off x="19050" y="4143375"/>
          <a:ext cx="4543425" cy="12763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B20 hemos utilizado la función pago</a:t>
          </a:r>
          <a:r>
            <a:rPr lang="es-ES" sz="1100" b="1" baseline="0"/>
            <a:t> con sus argumentos correspondientes: tasa (que hemos dividido por el númro de cuotas al año para que concuerden las unidades de la tasa y los períodos.</a:t>
          </a:r>
        </a:p>
        <a:p>
          <a:pPr algn="l"/>
          <a:r>
            <a:rPr lang="es-ES" sz="1100" b="1" baseline="0"/>
            <a:t>El capital a financiar se ha obtenido restándole al precio de venta al público del vehículo la entrada entregada al contado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0</xdr:col>
      <xdr:colOff>752475</xdr:colOff>
      <xdr:row>18</xdr:row>
      <xdr:rowOff>28575</xdr:rowOff>
    </xdr:from>
    <xdr:to>
      <xdr:col>2</xdr:col>
      <xdr:colOff>152400</xdr:colOff>
      <xdr:row>21</xdr:row>
      <xdr:rowOff>57150</xdr:rowOff>
    </xdr:to>
    <xdr:sp macro="" textlink="">
      <xdr:nvSpPr>
        <xdr:cNvPr id="3" name="Elipse 2"/>
        <xdr:cNvSpPr/>
      </xdr:nvSpPr>
      <xdr:spPr>
        <a:xfrm>
          <a:off x="752475" y="3457575"/>
          <a:ext cx="923925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19</xdr:row>
      <xdr:rowOff>28575</xdr:rowOff>
    </xdr:from>
    <xdr:to>
      <xdr:col>2</xdr:col>
      <xdr:colOff>657225</xdr:colOff>
      <xdr:row>19</xdr:row>
      <xdr:rowOff>171450</xdr:rowOff>
    </xdr:to>
    <xdr:sp macro="" textlink="">
      <xdr:nvSpPr>
        <xdr:cNvPr id="4" name="Flecha derecha 3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545627</xdr:colOff>
      <xdr:row>5</xdr:row>
      <xdr:rowOff>0</xdr:rowOff>
    </xdr:from>
    <xdr:to>
      <xdr:col>14</xdr:col>
      <xdr:colOff>85725</xdr:colOff>
      <xdr:row>20</xdr:row>
      <xdr:rowOff>47623</xdr:rowOff>
    </xdr:to>
    <xdr:grpSp>
      <xdr:nvGrpSpPr>
        <xdr:cNvPr id="12" name="Grupo 11"/>
        <xdr:cNvGrpSpPr/>
      </xdr:nvGrpSpPr>
      <xdr:grpSpPr>
        <a:xfrm>
          <a:off x="5917727" y="952500"/>
          <a:ext cx="4874098" cy="2905123"/>
          <a:chOff x="6184427" y="942975"/>
          <a:chExt cx="4874098" cy="2905123"/>
        </a:xfrm>
      </xdr:grpSpPr>
      <xdr:pic>
        <xdr:nvPicPr>
          <xdr:cNvPr id="5" name="Imagen 4" descr=" Imagen Seat Leon SC número 1 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29350" y="1190625"/>
            <a:ext cx="2390775" cy="184594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6" name="Imagen 5" descr=" Imagen Seat Leon SC número 4 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2025" y="1190625"/>
            <a:ext cx="2438400" cy="184594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" name="CuadroTexto 6"/>
          <xdr:cNvSpPr txBox="1"/>
        </xdr:nvSpPr>
        <xdr:spPr>
          <a:xfrm>
            <a:off x="6924675" y="942975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SEAT LEÓN SC</a:t>
            </a:r>
          </a:p>
          <a:p>
            <a:pPr algn="ctr"/>
            <a:r>
              <a:rPr lang="es-ES" sz="1600" b="1"/>
              <a:t>DESDE 14,670 EUROS</a:t>
            </a:r>
          </a:p>
          <a:p>
            <a:endParaRPr lang="es-ES" sz="1100"/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591300" y="3543299"/>
            <a:ext cx="44672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/>
              <a:t>RED DE CONCESIONARIOS</a:t>
            </a:r>
            <a:r>
              <a:rPr lang="es-ES" sz="1100" b="1" baseline="0"/>
              <a:t> SEAT 902145789</a:t>
            </a:r>
            <a:endParaRPr lang="es-ES" sz="1100" b="1"/>
          </a:p>
        </xdr:txBody>
      </xdr:sp>
      <xdr:pic>
        <xdr:nvPicPr>
          <xdr:cNvPr id="10" name="Imagen 9" descr="http://upload.wikimedia.org/wikipedia/commons/0/06/LSeat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84427" y="3076575"/>
            <a:ext cx="921222" cy="77152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CuadroTexto 7"/>
          <xdr:cNvSpPr txBox="1"/>
        </xdr:nvSpPr>
        <xdr:spPr>
          <a:xfrm>
            <a:off x="7096125" y="2828925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DESDE 239,15 EUROS AL MES ENTRADA 2.300 TAE 6,18 %</a:t>
            </a:r>
          </a:p>
          <a:p>
            <a:pPr algn="ctr"/>
            <a:r>
              <a:rPr lang="es-ES" sz="1600" b="1"/>
              <a:t>DESDE 14,670 EUROS</a:t>
            </a:r>
          </a:p>
          <a:p>
            <a:endParaRPr lang="es-E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142875</xdr:rowOff>
    </xdr:from>
    <xdr:to>
      <xdr:col>5</xdr:col>
      <xdr:colOff>714375</xdr:colOff>
      <xdr:row>28</xdr:row>
      <xdr:rowOff>85725</xdr:rowOff>
    </xdr:to>
    <xdr:sp macro="" textlink="">
      <xdr:nvSpPr>
        <xdr:cNvPr id="2" name="CuadroTexto 1"/>
        <xdr:cNvSpPr txBox="1"/>
      </xdr:nvSpPr>
      <xdr:spPr>
        <a:xfrm>
          <a:off x="19050" y="4143375"/>
          <a:ext cx="4543425" cy="12763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B20 hemos utilizado la función pago</a:t>
          </a:r>
          <a:r>
            <a:rPr lang="es-ES" sz="1100" b="1" baseline="0"/>
            <a:t> con sus argumentos correspondientes: tasa (que hemos dividido por el número de cuotas al año) para que concuerden las unidades de la tasa y los períodos.</a:t>
          </a:r>
        </a:p>
        <a:p>
          <a:pPr algn="l"/>
          <a:r>
            <a:rPr lang="es-ES" sz="1100" b="1" baseline="0"/>
            <a:t>El capital a financiar coincide en este caso con el precio de venta al público al no realizar entrada.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0</xdr:col>
      <xdr:colOff>752475</xdr:colOff>
      <xdr:row>18</xdr:row>
      <xdr:rowOff>28575</xdr:rowOff>
    </xdr:from>
    <xdr:to>
      <xdr:col>2</xdr:col>
      <xdr:colOff>152400</xdr:colOff>
      <xdr:row>21</xdr:row>
      <xdr:rowOff>57150</xdr:rowOff>
    </xdr:to>
    <xdr:sp macro="" textlink="">
      <xdr:nvSpPr>
        <xdr:cNvPr id="4" name="Elipse 3"/>
        <xdr:cNvSpPr/>
      </xdr:nvSpPr>
      <xdr:spPr>
        <a:xfrm>
          <a:off x="752475" y="3457575"/>
          <a:ext cx="923925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19</xdr:row>
      <xdr:rowOff>28575</xdr:rowOff>
    </xdr:from>
    <xdr:to>
      <xdr:col>2</xdr:col>
      <xdr:colOff>657225</xdr:colOff>
      <xdr:row>19</xdr:row>
      <xdr:rowOff>171450</xdr:rowOff>
    </xdr:to>
    <xdr:sp macro="" textlink="">
      <xdr:nvSpPr>
        <xdr:cNvPr id="5" name="Flecha derecha 4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647649</xdr:colOff>
      <xdr:row>4</xdr:row>
      <xdr:rowOff>85725</xdr:rowOff>
    </xdr:from>
    <xdr:to>
      <xdr:col>12</xdr:col>
      <xdr:colOff>533400</xdr:colOff>
      <xdr:row>15</xdr:row>
      <xdr:rowOff>123825</xdr:rowOff>
    </xdr:to>
    <xdr:grpSp>
      <xdr:nvGrpSpPr>
        <xdr:cNvPr id="14" name="Grupo 13"/>
        <xdr:cNvGrpSpPr/>
      </xdr:nvGrpSpPr>
      <xdr:grpSpPr>
        <a:xfrm>
          <a:off x="6019749" y="847725"/>
          <a:ext cx="3695751" cy="2133600"/>
          <a:chOff x="6134049" y="895350"/>
          <a:chExt cx="3695751" cy="2133600"/>
        </a:xfrm>
      </xdr:grpSpPr>
      <xdr:sp macro="" textlink="">
        <xdr:nvSpPr>
          <xdr:cNvPr id="8" name="CuadroTexto 7"/>
          <xdr:cNvSpPr txBox="1"/>
        </xdr:nvSpPr>
        <xdr:spPr>
          <a:xfrm>
            <a:off x="6134100" y="895350"/>
            <a:ext cx="3676650" cy="60960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600" b="1"/>
              <a:t>DUKATI MONSTER 821</a:t>
            </a:r>
          </a:p>
          <a:p>
            <a:pPr algn="ctr"/>
            <a:r>
              <a:rPr lang="es-ES" sz="1600" b="1"/>
              <a:t>DESDE 10,490 EUROS</a:t>
            </a:r>
          </a:p>
          <a:p>
            <a:endParaRPr lang="es-ES" sz="1100"/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153150" y="2781300"/>
            <a:ext cx="3676650" cy="247650"/>
          </a:xfrm>
          <a:prstGeom prst="rect">
            <a:avLst/>
          </a:prstGeom>
          <a:solidFill>
            <a:srgbClr val="FFC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/>
              <a:t>DESDE 304,53 EUROS AL MES SIN ENTRADA TAE 6,18 %</a:t>
            </a:r>
          </a:p>
          <a:p>
            <a:endParaRPr lang="es-ES" sz="1100"/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34049" y="1514475"/>
            <a:ext cx="2486076" cy="1257300"/>
          </a:xfrm>
          <a:prstGeom prst="rect">
            <a:avLst/>
          </a:prstGeom>
        </xdr:spPr>
      </xdr:pic>
      <xdr:pic>
        <xdr:nvPicPr>
          <xdr:cNvPr id="13" name="Imagen 12" descr="http://twistingasphalt.com/wp-content/uploads/2008/08/ducati_logo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87609" y="1724025"/>
            <a:ext cx="1123288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17</xdr:row>
      <xdr:rowOff>142875</xdr:rowOff>
    </xdr:from>
    <xdr:to>
      <xdr:col>14</xdr:col>
      <xdr:colOff>514349</xdr:colOff>
      <xdr:row>23</xdr:row>
      <xdr:rowOff>57151</xdr:rowOff>
    </xdr:to>
    <xdr:sp macro="" textlink="">
      <xdr:nvSpPr>
        <xdr:cNvPr id="2" name="CuadroTexto 1"/>
        <xdr:cNvSpPr txBox="1"/>
      </xdr:nvSpPr>
      <xdr:spPr>
        <a:xfrm>
          <a:off x="19049" y="3952875"/>
          <a:ext cx="11401425" cy="105727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B19 hemos utilizado la función pago</a:t>
          </a:r>
          <a:r>
            <a:rPr lang="es-ES" sz="1100" b="1" baseline="0"/>
            <a:t> con sus argumentos correspondientes: tasa (que hemos dividido por el número de cuotas al año) para que concuerden las unidades de la tasa y los períodos. En este caso no hemos cumplimentado el Va ya que lo que el dato que disponemos es la cantidad que queremos llegar a constituir cuando su hijo cumpla la mayoría de edad</a:t>
          </a:r>
        </a:p>
        <a:p>
          <a:pPr algn="l"/>
          <a:r>
            <a:rPr lang="es-ES" sz="1100" b="1" baseline="0"/>
            <a:t>Puedes variar el resultado cambiando de prepagable a pospagable y viceversa.</a:t>
          </a:r>
        </a:p>
        <a:p>
          <a:pPr algn="l"/>
          <a:r>
            <a:rPr lang="es-ES" sz="1100" b="1" baseline="0"/>
            <a:t>La solución indica que el padre deberá imponer 609,36 todos los años para poder constituir un capital de 18,000 cuando su hijo cumpla la mayoría de edad.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0</xdr:col>
      <xdr:colOff>895350</xdr:colOff>
      <xdr:row>14</xdr:row>
      <xdr:rowOff>9525</xdr:rowOff>
    </xdr:from>
    <xdr:to>
      <xdr:col>2</xdr:col>
      <xdr:colOff>295275</xdr:colOff>
      <xdr:row>17</xdr:row>
      <xdr:rowOff>38100</xdr:rowOff>
    </xdr:to>
    <xdr:sp macro="" textlink="">
      <xdr:nvSpPr>
        <xdr:cNvPr id="3" name="Elipse 2"/>
        <xdr:cNvSpPr/>
      </xdr:nvSpPr>
      <xdr:spPr>
        <a:xfrm>
          <a:off x="895350" y="3248025"/>
          <a:ext cx="1123950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15</xdr:row>
      <xdr:rowOff>28575</xdr:rowOff>
    </xdr:from>
    <xdr:to>
      <xdr:col>2</xdr:col>
      <xdr:colOff>657225</xdr:colOff>
      <xdr:row>15</xdr:row>
      <xdr:rowOff>171450</xdr:rowOff>
    </xdr:to>
    <xdr:sp macro="" textlink="">
      <xdr:nvSpPr>
        <xdr:cNvPr id="4" name="Flecha derecha 3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14</xdr:col>
      <xdr:colOff>400050</xdr:colOff>
      <xdr:row>7</xdr:row>
      <xdr:rowOff>47625</xdr:rowOff>
    </xdr:to>
    <xdr:sp macro="" textlink="">
      <xdr:nvSpPr>
        <xdr:cNvPr id="10" name="CuadroTexto 9"/>
        <xdr:cNvSpPr txBox="1"/>
      </xdr:nvSpPr>
      <xdr:spPr>
        <a:xfrm>
          <a:off x="0" y="333375"/>
          <a:ext cx="111061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persona deposita, en el día que nace su hijo y en cada uno de sus sucesivos cumpleaños hasta los 17 años, una cantidad constante en una cuenta especial del BBVA que devenga un interés del 5 % anual en régimen de interés compuesto. La pretensión de esta persona es poder constituir un capital de 18.000 euros para cuando su hijo cumpla la mayoría de edad y pueda utilizarlo para realizar sus estudios universitarios.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pide calcular, ayudándonos de la función financiera PAGO, la cantidad que esta persona deberá depositar cada año en el BBVA para conseguir reunir los 18.000 euros.</a:t>
          </a:r>
        </a:p>
        <a:p>
          <a:endParaRPr lang="es-ES" sz="1100"/>
        </a:p>
      </xdr:txBody>
    </xdr:sp>
    <xdr:clientData/>
  </xdr:twoCellAnchor>
  <xdr:twoCellAnchor editAs="oneCell">
    <xdr:from>
      <xdr:col>13</xdr:col>
      <xdr:colOff>47625</xdr:colOff>
      <xdr:row>3</xdr:row>
      <xdr:rowOff>157609</xdr:rowOff>
    </xdr:from>
    <xdr:to>
      <xdr:col>14</xdr:col>
      <xdr:colOff>276225</xdr:colOff>
      <xdr:row>7</xdr:row>
      <xdr:rowOff>9523</xdr:rowOff>
    </xdr:to>
    <xdr:pic>
      <xdr:nvPicPr>
        <xdr:cNvPr id="11" name="Imagen 10" descr="http://www.mejorescuentascorrientes.com/wp-content/uploads/2014/02/logo-bbv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729109"/>
          <a:ext cx="990600" cy="61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13</xdr:row>
      <xdr:rowOff>7961</xdr:rowOff>
    </xdr:from>
    <xdr:to>
      <xdr:col>9</xdr:col>
      <xdr:colOff>171450</xdr:colOff>
      <xdr:row>18</xdr:row>
      <xdr:rowOff>123825</xdr:rowOff>
    </xdr:to>
    <xdr:pic>
      <xdr:nvPicPr>
        <xdr:cNvPr id="13" name="Imagen 12" descr="http://bolsa.com/avatar/grupos/bankint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2484461"/>
          <a:ext cx="1714500" cy="106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21</xdr:row>
      <xdr:rowOff>142874</xdr:rowOff>
    </xdr:from>
    <xdr:to>
      <xdr:col>5</xdr:col>
      <xdr:colOff>714375</xdr:colOff>
      <xdr:row>30</xdr:row>
      <xdr:rowOff>190499</xdr:rowOff>
    </xdr:to>
    <xdr:sp macro="" textlink="">
      <xdr:nvSpPr>
        <xdr:cNvPr id="2" name="CuadroTexto 1"/>
        <xdr:cNvSpPr txBox="1"/>
      </xdr:nvSpPr>
      <xdr:spPr>
        <a:xfrm>
          <a:off x="19050" y="4143374"/>
          <a:ext cx="4876800" cy="17621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EXPLICACIÓN</a:t>
          </a:r>
        </a:p>
        <a:p>
          <a:pPr algn="l"/>
          <a:r>
            <a:rPr lang="es-ES" sz="1100" b="1"/>
            <a:t>En la celda B20 hemos utilizado la función pago</a:t>
          </a:r>
          <a:r>
            <a:rPr lang="es-ES" sz="1100" b="1" baseline="0"/>
            <a:t> con sus argumentos correspondientes: tasa (que hemos dividido por el númEro de cuotas al año para que concuerden las unidades de la tasa y los períodos.</a:t>
          </a:r>
        </a:p>
        <a:p>
          <a:pPr algn="l"/>
          <a:r>
            <a:rPr lang="es-ES" sz="1100" b="1" baseline="0"/>
            <a:t>Se ha elegido el parámetro 1 de prepagable pues normalmente las operaciones de leasing al tratarse de un arrendamiento se consideran de esta forma.</a:t>
          </a:r>
        </a:p>
        <a:p>
          <a:pPr algn="l"/>
          <a:r>
            <a:rPr lang="es-ES" sz="1100" b="1" baseline="0"/>
            <a:t>Puedes comprobar que la solución coincide con el simulador que Bankinter tiene en su página web para este tipo de operaciones.</a:t>
          </a:r>
        </a:p>
        <a:p>
          <a:pPr algn="l"/>
          <a:r>
            <a:rPr lang="es-ES" sz="1100" b="1" baseline="0"/>
            <a:t>Tienes un enlace a dicha página en la parte derecha de esta hoja.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0</xdr:col>
      <xdr:colOff>1057275</xdr:colOff>
      <xdr:row>18</xdr:row>
      <xdr:rowOff>66675</xdr:rowOff>
    </xdr:from>
    <xdr:to>
      <xdr:col>2</xdr:col>
      <xdr:colOff>209550</xdr:colOff>
      <xdr:row>21</xdr:row>
      <xdr:rowOff>95250</xdr:rowOff>
    </xdr:to>
    <xdr:sp macro="" textlink="">
      <xdr:nvSpPr>
        <xdr:cNvPr id="3" name="Elipse 2"/>
        <xdr:cNvSpPr/>
      </xdr:nvSpPr>
      <xdr:spPr>
        <a:xfrm>
          <a:off x="1057275" y="3495675"/>
          <a:ext cx="1009650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266700</xdr:colOff>
      <xdr:row>19</xdr:row>
      <xdr:rowOff>28575</xdr:rowOff>
    </xdr:from>
    <xdr:to>
      <xdr:col>2</xdr:col>
      <xdr:colOff>657225</xdr:colOff>
      <xdr:row>19</xdr:row>
      <xdr:rowOff>171450</xdr:rowOff>
    </xdr:to>
    <xdr:sp macro="" textlink="">
      <xdr:nvSpPr>
        <xdr:cNvPr id="4" name="Flecha derecha 3"/>
        <xdr:cNvSpPr/>
      </xdr:nvSpPr>
      <xdr:spPr>
        <a:xfrm>
          <a:off x="1790700" y="3648075"/>
          <a:ext cx="390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209550</xdr:colOff>
      <xdr:row>2</xdr:row>
      <xdr:rowOff>85725</xdr:rowOff>
    </xdr:from>
    <xdr:to>
      <xdr:col>14</xdr:col>
      <xdr:colOff>752475</xdr:colOff>
      <xdr:row>9</xdr:row>
      <xdr:rowOff>9525</xdr:rowOff>
    </xdr:to>
    <xdr:sp macro="" textlink="">
      <xdr:nvSpPr>
        <xdr:cNvPr id="12" name="CuadroTexto 11"/>
        <xdr:cNvSpPr txBox="1"/>
      </xdr:nvSpPr>
      <xdr:spPr>
        <a:xfrm>
          <a:off x="209550" y="466725"/>
          <a:ext cx="11249025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empresa necesita una máquina para su fábrica. La entidad Bankinter le ofrece la financiación de dicha máquina mediante un contrato de leasing con las siguientes características.</a:t>
          </a:r>
        </a:p>
        <a:p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Precio de la máquina sin IVA: 50.000 euros.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interés nominal de la operación: 9 %.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Cuotas mensuales constantes  prepagables: 50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total de cuotas mensuales: 51 (incluye la cuota correspondiente a la opción de compra de la máquina).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IVA aplicable a la operación: 21 %.</a:t>
          </a:r>
        </a:p>
        <a:p>
          <a:endParaRPr lang="es-ES" sz="1100"/>
        </a:p>
      </xdr:txBody>
    </xdr:sp>
    <xdr:clientData/>
  </xdr:twoCellAnchor>
  <xdr:twoCellAnchor editAs="oneCell">
    <xdr:from>
      <xdr:col>6</xdr:col>
      <xdr:colOff>706211</xdr:colOff>
      <xdr:row>17</xdr:row>
      <xdr:rowOff>161925</xdr:rowOff>
    </xdr:from>
    <xdr:to>
      <xdr:col>14</xdr:col>
      <xdr:colOff>590550</xdr:colOff>
      <xdr:row>35</xdr:row>
      <xdr:rowOff>104275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9686" y="3400425"/>
          <a:ext cx="5980339" cy="337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22</xdr:row>
      <xdr:rowOff>9525</xdr:rowOff>
    </xdr:from>
    <xdr:to>
      <xdr:col>15</xdr:col>
      <xdr:colOff>580690</xdr:colOff>
      <xdr:row>35</xdr:row>
      <xdr:rowOff>104454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05975" y="4200525"/>
          <a:ext cx="2676190" cy="2571429"/>
        </a:xfrm>
        <a:prstGeom prst="rect">
          <a:avLst/>
        </a:prstGeom>
      </xdr:spPr>
    </xdr:pic>
    <xdr:clientData/>
  </xdr:twoCellAnchor>
  <xdr:twoCellAnchor>
    <xdr:from>
      <xdr:col>13</xdr:col>
      <xdr:colOff>657225</xdr:colOff>
      <xdr:row>30</xdr:row>
      <xdr:rowOff>76200</xdr:rowOff>
    </xdr:from>
    <xdr:to>
      <xdr:col>15</xdr:col>
      <xdr:colOff>142875</xdr:colOff>
      <xdr:row>33</xdr:row>
      <xdr:rowOff>104775</xdr:rowOff>
    </xdr:to>
    <xdr:sp macro="" textlink="">
      <xdr:nvSpPr>
        <xdr:cNvPr id="9" name="Elipse 8"/>
        <xdr:cNvSpPr/>
      </xdr:nvSpPr>
      <xdr:spPr>
        <a:xfrm>
          <a:off x="10934700" y="5791200"/>
          <a:ext cx="1009650" cy="6000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6</xdr:col>
      <xdr:colOff>114300</xdr:colOff>
      <xdr:row>35</xdr:row>
      <xdr:rowOff>85725</xdr:rowOff>
    </xdr:from>
    <xdr:to>
      <xdr:col>15</xdr:col>
      <xdr:colOff>503919</xdr:colOff>
      <xdr:row>43</xdr:row>
      <xdr:rowOff>18868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57775" y="6753225"/>
          <a:ext cx="7247619" cy="1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empresas.bankinter.com/www/es-es/cgi/empresas+cuentas+leasing+simul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E13" sqref="E13:E17"/>
    </sheetView>
  </sheetViews>
  <sheetFormatPr baseColWidth="10" defaultRowHeight="15" x14ac:dyDescent="0.25"/>
  <cols>
    <col min="5" max="5" width="12" bestFit="1" customWidth="1"/>
  </cols>
  <sheetData>
    <row r="1" spans="1:5" x14ac:dyDescent="0.25">
      <c r="A1" s="7" t="s">
        <v>8</v>
      </c>
      <c r="B1" s="7"/>
      <c r="C1" s="8"/>
      <c r="D1" s="8"/>
      <c r="E1" s="8"/>
    </row>
    <row r="2" spans="1:5" x14ac:dyDescent="0.25">
      <c r="A2" s="4" t="s">
        <v>0</v>
      </c>
    </row>
    <row r="3" spans="1:5" x14ac:dyDescent="0.25">
      <c r="A3" s="1"/>
    </row>
    <row r="4" spans="1:5" x14ac:dyDescent="0.25">
      <c r="A4" s="4" t="s">
        <v>1</v>
      </c>
      <c r="B4" s="2"/>
      <c r="C4" s="2"/>
      <c r="D4" s="2"/>
    </row>
    <row r="5" spans="1:5" x14ac:dyDescent="0.25">
      <c r="A5" s="4" t="s">
        <v>2</v>
      </c>
      <c r="B5" s="2"/>
      <c r="C5" s="2"/>
      <c r="D5" s="2"/>
    </row>
    <row r="6" spans="1:5" x14ac:dyDescent="0.25">
      <c r="A6" s="4" t="s">
        <v>3</v>
      </c>
      <c r="B6" s="2"/>
      <c r="C6" s="2"/>
      <c r="D6" s="2"/>
    </row>
    <row r="7" spans="1:5" x14ac:dyDescent="0.25">
      <c r="A7" s="4" t="s">
        <v>4</v>
      </c>
      <c r="B7" s="2"/>
      <c r="C7" s="2"/>
      <c r="D7" s="2"/>
    </row>
    <row r="8" spans="1:5" x14ac:dyDescent="0.25">
      <c r="A8" s="4" t="s">
        <v>5</v>
      </c>
      <c r="B8" s="2"/>
      <c r="C8" s="2"/>
      <c r="D8" s="2"/>
    </row>
    <row r="9" spans="1:5" x14ac:dyDescent="0.25">
      <c r="A9" s="1"/>
    </row>
    <row r="10" spans="1:5" x14ac:dyDescent="0.25">
      <c r="A10" s="1" t="s">
        <v>6</v>
      </c>
    </row>
    <row r="11" spans="1:5" x14ac:dyDescent="0.25">
      <c r="A11" s="1" t="s">
        <v>7</v>
      </c>
    </row>
    <row r="12" spans="1:5" x14ac:dyDescent="0.25">
      <c r="A12" s="11" t="s">
        <v>16</v>
      </c>
      <c r="B12" s="11"/>
      <c r="C12" s="11"/>
      <c r="D12" s="11"/>
      <c r="E12" s="11"/>
    </row>
    <row r="13" spans="1:5" x14ac:dyDescent="0.25">
      <c r="A13" s="4" t="s">
        <v>9</v>
      </c>
      <c r="B13" s="2"/>
      <c r="E13" s="13">
        <v>14670</v>
      </c>
    </row>
    <row r="14" spans="1:5" x14ac:dyDescent="0.25">
      <c r="A14" s="4" t="s">
        <v>10</v>
      </c>
      <c r="B14" s="2"/>
      <c r="E14" s="13">
        <v>2300</v>
      </c>
    </row>
    <row r="15" spans="1:5" x14ac:dyDescent="0.25">
      <c r="A15" s="4" t="s">
        <v>11</v>
      </c>
      <c r="B15" s="2"/>
      <c r="E15" s="14">
        <v>0.06</v>
      </c>
    </row>
    <row r="16" spans="1:5" x14ac:dyDescent="0.25">
      <c r="A16" s="4" t="s">
        <v>12</v>
      </c>
      <c r="B16" s="2"/>
      <c r="E16" s="15">
        <v>60</v>
      </c>
    </row>
    <row r="17" spans="1:5" x14ac:dyDescent="0.25">
      <c r="A17" s="4" t="s">
        <v>13</v>
      </c>
      <c r="B17" s="2"/>
      <c r="E17" s="15">
        <v>12</v>
      </c>
    </row>
    <row r="18" spans="1:5" x14ac:dyDescent="0.25">
      <c r="A18" s="4" t="s">
        <v>14</v>
      </c>
      <c r="B18" s="2"/>
      <c r="E18" s="3">
        <f>E13-E14</f>
        <v>12370</v>
      </c>
    </row>
    <row r="20" spans="1:5" x14ac:dyDescent="0.25">
      <c r="A20" s="5" t="s">
        <v>15</v>
      </c>
      <c r="B20" s="6">
        <f>-PMT(E15/E17,E16,E18)</f>
        <v>239.14675491902329</v>
      </c>
      <c r="D20" s="2" t="s">
        <v>17</v>
      </c>
    </row>
  </sheetData>
  <sheetProtection sheet="1" objects="1" scenarios="1"/>
  <mergeCells count="1">
    <mergeCell ref="A12:E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E13" sqref="E13:E17"/>
    </sheetView>
  </sheetViews>
  <sheetFormatPr baseColWidth="10" defaultRowHeight="15" x14ac:dyDescent="0.25"/>
  <cols>
    <col min="5" max="5" width="12" bestFit="1" customWidth="1"/>
  </cols>
  <sheetData>
    <row r="1" spans="1:5" x14ac:dyDescent="0.25">
      <c r="A1" s="7" t="s">
        <v>23</v>
      </c>
      <c r="B1" s="7"/>
      <c r="C1" s="8"/>
      <c r="D1" s="8"/>
      <c r="E1" s="8"/>
    </row>
    <row r="2" spans="1:5" x14ac:dyDescent="0.25">
      <c r="A2" s="4" t="s">
        <v>18</v>
      </c>
    </row>
    <row r="3" spans="1:5" x14ac:dyDescent="0.25">
      <c r="A3" s="1"/>
    </row>
    <row r="4" spans="1:5" x14ac:dyDescent="0.25">
      <c r="A4" s="4" t="s">
        <v>19</v>
      </c>
      <c r="B4" s="2"/>
      <c r="C4" s="2"/>
      <c r="D4" s="2"/>
    </row>
    <row r="5" spans="1:5" x14ac:dyDescent="0.25">
      <c r="A5" s="4" t="s">
        <v>20</v>
      </c>
      <c r="B5" s="2"/>
      <c r="C5" s="2"/>
      <c r="D5" s="2"/>
    </row>
    <row r="6" spans="1:5" x14ac:dyDescent="0.25">
      <c r="A6" s="4" t="s">
        <v>22</v>
      </c>
      <c r="B6" s="2"/>
      <c r="C6" s="2"/>
      <c r="D6" s="2"/>
    </row>
    <row r="7" spans="1:5" x14ac:dyDescent="0.25">
      <c r="A7" s="4"/>
      <c r="B7" s="2"/>
      <c r="C7" s="2"/>
      <c r="D7" s="2"/>
    </row>
    <row r="8" spans="1:5" x14ac:dyDescent="0.25">
      <c r="A8" s="4"/>
      <c r="B8" s="2"/>
      <c r="C8" s="2"/>
      <c r="D8" s="2"/>
    </row>
    <row r="9" spans="1:5" x14ac:dyDescent="0.25">
      <c r="A9" s="1"/>
    </row>
    <row r="10" spans="1:5" x14ac:dyDescent="0.25">
      <c r="A10" s="1" t="s">
        <v>6</v>
      </c>
    </row>
    <row r="11" spans="1:5" x14ac:dyDescent="0.25">
      <c r="A11" s="1" t="s">
        <v>21</v>
      </c>
    </row>
    <row r="12" spans="1:5" x14ac:dyDescent="0.25">
      <c r="A12" s="11" t="s">
        <v>16</v>
      </c>
      <c r="B12" s="11"/>
      <c r="C12" s="11"/>
      <c r="D12" s="11"/>
      <c r="E12" s="11"/>
    </row>
    <row r="13" spans="1:5" x14ac:dyDescent="0.25">
      <c r="A13" s="4" t="s">
        <v>9</v>
      </c>
      <c r="B13" s="2"/>
      <c r="E13" s="13">
        <v>10490</v>
      </c>
    </row>
    <row r="14" spans="1:5" x14ac:dyDescent="0.25">
      <c r="A14" s="4" t="s">
        <v>10</v>
      </c>
      <c r="B14" s="2"/>
      <c r="E14" s="13"/>
    </row>
    <row r="15" spans="1:5" x14ac:dyDescent="0.25">
      <c r="A15" s="4" t="s">
        <v>11</v>
      </c>
      <c r="B15" s="2"/>
      <c r="E15" s="14">
        <v>0.09</v>
      </c>
    </row>
    <row r="16" spans="1:5" x14ac:dyDescent="0.25">
      <c r="A16" s="4" t="s">
        <v>12</v>
      </c>
      <c r="B16" s="2"/>
      <c r="E16" s="15">
        <v>40</v>
      </c>
    </row>
    <row r="17" spans="1:5" x14ac:dyDescent="0.25">
      <c r="A17" s="4" t="s">
        <v>13</v>
      </c>
      <c r="B17" s="2"/>
      <c r="E17" s="15">
        <v>12</v>
      </c>
    </row>
    <row r="18" spans="1:5" x14ac:dyDescent="0.25">
      <c r="A18" s="4" t="s">
        <v>14</v>
      </c>
      <c r="B18" s="2"/>
      <c r="E18" s="3">
        <f>E13-E14</f>
        <v>10490</v>
      </c>
    </row>
    <row r="20" spans="1:5" x14ac:dyDescent="0.25">
      <c r="A20" s="5" t="s">
        <v>15</v>
      </c>
      <c r="B20" s="6">
        <f>-PMT(E15/E17,E16,E18)</f>
        <v>304.52633746426596</v>
      </c>
      <c r="D20" t="s">
        <v>17</v>
      </c>
    </row>
  </sheetData>
  <sheetProtection sheet="1" objects="1" scenarios="1"/>
  <mergeCells count="1"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E10" sqref="E10:E14"/>
    </sheetView>
  </sheetViews>
  <sheetFormatPr baseColWidth="10" defaultRowHeight="15" x14ac:dyDescent="0.25"/>
  <cols>
    <col min="1" max="1" width="14.42578125" customWidth="1"/>
    <col min="5" max="5" width="12" bestFit="1" customWidth="1"/>
  </cols>
  <sheetData>
    <row r="1" spans="1:5" x14ac:dyDescent="0.25">
      <c r="A1" s="7" t="s">
        <v>24</v>
      </c>
      <c r="B1" s="7"/>
      <c r="C1" s="8"/>
      <c r="D1" s="8"/>
      <c r="E1" s="8"/>
    </row>
    <row r="2" spans="1:5" x14ac:dyDescent="0.25">
      <c r="A2" s="4"/>
    </row>
    <row r="3" spans="1:5" x14ac:dyDescent="0.25">
      <c r="A3" s="1"/>
    </row>
    <row r="4" spans="1:5" x14ac:dyDescent="0.25">
      <c r="A4" s="4"/>
      <c r="B4" s="2"/>
      <c r="C4" s="2"/>
      <c r="D4" s="2"/>
    </row>
    <row r="5" spans="1:5" x14ac:dyDescent="0.25">
      <c r="A5" s="4"/>
      <c r="B5" s="2"/>
      <c r="C5" s="2"/>
      <c r="D5" s="2"/>
    </row>
    <row r="6" spans="1:5" x14ac:dyDescent="0.25">
      <c r="A6" s="4"/>
      <c r="B6" s="2"/>
      <c r="C6" s="2"/>
      <c r="D6" s="2"/>
    </row>
    <row r="7" spans="1:5" x14ac:dyDescent="0.25">
      <c r="A7" s="4"/>
      <c r="B7" s="2"/>
      <c r="C7" s="2"/>
      <c r="D7" s="2"/>
    </row>
    <row r="8" spans="1:5" x14ac:dyDescent="0.25">
      <c r="A8" s="4"/>
      <c r="B8" s="2"/>
      <c r="C8" s="2"/>
      <c r="D8" s="2"/>
    </row>
    <row r="9" spans="1:5" x14ac:dyDescent="0.25">
      <c r="A9" s="11" t="s">
        <v>16</v>
      </c>
      <c r="B9" s="11"/>
      <c r="C9" s="11"/>
      <c r="D9" s="11"/>
      <c r="E9" s="11"/>
    </row>
    <row r="10" spans="1:5" x14ac:dyDescent="0.25">
      <c r="A10" s="4" t="s">
        <v>29</v>
      </c>
      <c r="B10" s="2"/>
      <c r="E10" s="13">
        <v>18000</v>
      </c>
    </row>
    <row r="11" spans="1:5" x14ac:dyDescent="0.25">
      <c r="A11" s="4" t="s">
        <v>30</v>
      </c>
      <c r="B11" s="2"/>
      <c r="E11" s="14">
        <v>0.05</v>
      </c>
    </row>
    <row r="12" spans="1:5" x14ac:dyDescent="0.25">
      <c r="A12" s="4" t="s">
        <v>25</v>
      </c>
      <c r="B12" s="2"/>
      <c r="E12" s="15">
        <v>18</v>
      </c>
    </row>
    <row r="13" spans="1:5" x14ac:dyDescent="0.25">
      <c r="A13" s="4" t="s">
        <v>26</v>
      </c>
      <c r="B13" s="2"/>
      <c r="E13" s="15">
        <v>1</v>
      </c>
    </row>
    <row r="14" spans="1:5" x14ac:dyDescent="0.25">
      <c r="A14" s="4" t="s">
        <v>27</v>
      </c>
      <c r="B14" s="2"/>
      <c r="E14" s="16">
        <v>1</v>
      </c>
    </row>
    <row r="16" spans="1:5" x14ac:dyDescent="0.25">
      <c r="A16" s="5" t="s">
        <v>28</v>
      </c>
      <c r="B16" s="6">
        <f>-PMT(E11/E13,E12,,E10,E14)</f>
        <v>609.36381119547457</v>
      </c>
      <c r="D16" t="s">
        <v>17</v>
      </c>
    </row>
  </sheetData>
  <sheetProtection sheet="1" objects="1" scenarios="1"/>
  <mergeCells count="1"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G18" sqref="G18"/>
    </sheetView>
  </sheetViews>
  <sheetFormatPr baseColWidth="10" defaultRowHeight="15" x14ac:dyDescent="0.25"/>
  <cols>
    <col min="1" max="1" width="16.42578125" customWidth="1"/>
    <col min="5" max="5" width="12" bestFit="1" customWidth="1"/>
  </cols>
  <sheetData>
    <row r="1" spans="1:14" x14ac:dyDescent="0.25">
      <c r="A1" s="7" t="s">
        <v>31</v>
      </c>
      <c r="B1" s="7"/>
      <c r="C1" s="8"/>
      <c r="D1" s="8"/>
      <c r="E1" s="8"/>
    </row>
    <row r="2" spans="1:14" x14ac:dyDescent="0.25">
      <c r="A2" s="4"/>
    </row>
    <row r="3" spans="1:14" x14ac:dyDescent="0.25">
      <c r="A3" s="1"/>
    </row>
    <row r="4" spans="1:14" x14ac:dyDescent="0.25">
      <c r="A4" s="4"/>
      <c r="B4" s="2"/>
      <c r="C4" s="2"/>
      <c r="D4" s="2"/>
    </row>
    <row r="5" spans="1:14" x14ac:dyDescent="0.25">
      <c r="A5" s="4"/>
      <c r="B5" s="2"/>
      <c r="C5" s="2"/>
      <c r="D5" s="2"/>
    </row>
    <row r="6" spans="1:14" x14ac:dyDescent="0.25">
      <c r="A6" s="4"/>
      <c r="B6" s="2"/>
      <c r="C6" s="2"/>
      <c r="D6" s="2"/>
    </row>
    <row r="7" spans="1:14" x14ac:dyDescent="0.25">
      <c r="A7" s="4"/>
      <c r="B7" s="2"/>
      <c r="C7" s="2"/>
      <c r="D7" s="2"/>
    </row>
    <row r="8" spans="1:14" x14ac:dyDescent="0.25">
      <c r="A8" s="4"/>
      <c r="B8" s="2"/>
      <c r="C8" s="2"/>
      <c r="D8" s="2"/>
    </row>
    <row r="9" spans="1:14" x14ac:dyDescent="0.25">
      <c r="A9" s="1"/>
    </row>
    <row r="10" spans="1:14" x14ac:dyDescent="0.25">
      <c r="A10" s="1"/>
    </row>
    <row r="11" spans="1:14" x14ac:dyDescent="0.25">
      <c r="A11" s="1"/>
    </row>
    <row r="12" spans="1:14" x14ac:dyDescent="0.25">
      <c r="A12" s="11" t="s">
        <v>16</v>
      </c>
      <c r="B12" s="11"/>
      <c r="C12" s="11"/>
      <c r="D12" s="11"/>
      <c r="E12" s="11"/>
      <c r="H12" s="12" t="s">
        <v>39</v>
      </c>
      <c r="I12" s="12"/>
      <c r="J12" s="12"/>
      <c r="K12" s="12"/>
      <c r="L12" s="12"/>
      <c r="M12" s="12"/>
      <c r="N12" s="12"/>
    </row>
    <row r="13" spans="1:14" x14ac:dyDescent="0.25">
      <c r="A13" s="4" t="s">
        <v>32</v>
      </c>
      <c r="B13" s="2"/>
      <c r="E13" s="13">
        <v>50000</v>
      </c>
      <c r="H13" s="10" t="s">
        <v>37</v>
      </c>
    </row>
    <row r="14" spans="1:14" x14ac:dyDescent="0.25">
      <c r="A14" s="4" t="s">
        <v>11</v>
      </c>
      <c r="B14" s="2"/>
      <c r="E14" s="14">
        <v>0.09</v>
      </c>
    </row>
    <row r="15" spans="1:14" x14ac:dyDescent="0.25">
      <c r="A15" s="4" t="s">
        <v>33</v>
      </c>
      <c r="B15" s="2"/>
      <c r="E15" s="15">
        <v>51</v>
      </c>
    </row>
    <row r="16" spans="1:14" x14ac:dyDescent="0.25">
      <c r="A16" s="4" t="s">
        <v>13</v>
      </c>
      <c r="B16" s="2"/>
      <c r="E16" s="15">
        <v>12</v>
      </c>
    </row>
    <row r="17" spans="1:5" x14ac:dyDescent="0.25">
      <c r="A17" s="4" t="s">
        <v>38</v>
      </c>
      <c r="B17" s="2"/>
      <c r="E17" s="15">
        <v>1</v>
      </c>
    </row>
    <row r="18" spans="1:5" x14ac:dyDescent="0.25">
      <c r="A18" s="4" t="s">
        <v>34</v>
      </c>
      <c r="B18" s="2"/>
      <c r="E18" s="17">
        <v>0.21</v>
      </c>
    </row>
    <row r="20" spans="1:5" x14ac:dyDescent="0.25">
      <c r="A20" s="5" t="s">
        <v>35</v>
      </c>
      <c r="B20" s="6">
        <f>-PMT(E14/E16,E15,E13,,E17)</f>
        <v>1174.6340943571513</v>
      </c>
      <c r="D20" s="2" t="s">
        <v>17</v>
      </c>
    </row>
    <row r="21" spans="1:5" x14ac:dyDescent="0.25">
      <c r="A21" s="9" t="s">
        <v>36</v>
      </c>
      <c r="B21" s="6">
        <f>B20+B20*E18</f>
        <v>1421.3072541721531</v>
      </c>
    </row>
  </sheetData>
  <sheetProtection sheet="1" objects="1" scenarios="1"/>
  <mergeCells count="2">
    <mergeCell ref="A12:E12"/>
    <mergeCell ref="H12:N12"/>
  </mergeCells>
  <hyperlinks>
    <hyperlink ref="H1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SUPUESTO 1</vt:lpstr>
      <vt:lpstr>SUPUESTO 2</vt:lpstr>
      <vt:lpstr>SUPUESTO 3</vt:lpstr>
      <vt:lpstr>SUPUESTO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LUISMA</dc:creator>
  <cp:lastModifiedBy>LUISMA</cp:lastModifiedBy>
  <dcterms:created xsi:type="dcterms:W3CDTF">2014-08-16T10:59:33Z</dcterms:created>
  <dcterms:modified xsi:type="dcterms:W3CDTF">2014-08-17T15:28:03Z</dcterms:modified>
</cp:coreProperties>
</file>